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aolopellizzari/Downloads/"/>
    </mc:Choice>
  </mc:AlternateContent>
  <bookViews>
    <workbookView xWindow="2700" yWindow="4900" windowWidth="25040" windowHeight="1676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C14" i="1"/>
  <c r="E14" i="1"/>
  <c r="E11" i="1"/>
  <c r="E12" i="1"/>
  <c r="E7" i="1"/>
  <c r="E9" i="1"/>
  <c r="E8" i="1"/>
  <c r="E13" i="1"/>
  <c r="E3" i="1"/>
  <c r="E5" i="1"/>
  <c r="E4" i="1"/>
  <c r="E6" i="1"/>
  <c r="E16" i="1"/>
  <c r="F16" i="1"/>
  <c r="F17" i="1"/>
  <c r="E17" i="1"/>
</calcChain>
</file>

<file path=xl/sharedStrings.xml><?xml version="1.0" encoding="utf-8"?>
<sst xmlns="http://schemas.openxmlformats.org/spreadsheetml/2006/main" count="39" uniqueCount="38">
  <si>
    <t>Equivalent C02</t>
  </si>
  <si>
    <t>Total CO2</t>
  </si>
  <si>
    <t>TOTAL</t>
  </si>
  <si>
    <t>Total fuel consumption in all homes</t>
  </si>
  <si>
    <t>KM of all your cars during one year</t>
  </si>
  <si>
    <t>Electricity</t>
  </si>
  <si>
    <t>House Fuel</t>
  </si>
  <si>
    <t>Cars</t>
  </si>
  <si>
    <t>Meat</t>
  </si>
  <si>
    <t>Other consumption</t>
  </si>
  <si>
    <t>Solar</t>
  </si>
  <si>
    <t>Breathing</t>
  </si>
  <si>
    <t>300 kg CO2/year/person</t>
  </si>
  <si>
    <t>Telecoms/poste/Abonnements  internet</t>
  </si>
  <si>
    <t>Short Flights A/R</t>
  </si>
  <si>
    <t>Long Flights A/R</t>
  </si>
  <si>
    <t>2,5 kg CO2/litre</t>
  </si>
  <si>
    <t>Emails and web search mails per day ( received + send ( spams included )</t>
  </si>
  <si>
    <t>6kg CO2/1 mail/day * 1 year ( spams included ) about 20 grCO2/mail</t>
  </si>
  <si>
    <t>Cruise boat</t>
  </si>
  <si>
    <t>Consumption Calculator</t>
  </si>
  <si>
    <t>Electricity consumption in house and holliday home if any (kw/H)</t>
  </si>
  <si>
    <t>Your own electricity production if any  ( solar or wind  )</t>
  </si>
  <si>
    <t>A car using 6 liters/100 km. Each liter will produce 2,3 kg CO2/l( GPL: 1,7kgCO2/l)</t>
  </si>
  <si>
    <t>180gr/passager/km for a trip of 1000 km</t>
  </si>
  <si>
    <t>90gr/passager/km for a trip of 8000 km</t>
  </si>
  <si>
    <t>400gr/passanger/km for a trip of 2000 km</t>
  </si>
  <si>
    <t>Number of cruize trips</t>
  </si>
  <si>
    <t xml:space="preserve">Number of round trips by air in Europe  ( 2000 km A/R) /personne </t>
  </si>
  <si>
    <t>Number of inter continental roundtrip flights ( 16000 km 2 ways)/person</t>
  </si>
  <si>
    <t>Meat, number of meals per person during one week</t>
  </si>
  <si>
    <t>Additional CO2 due to purchase of goods, waste and other activities</t>
  </si>
  <si>
    <t>0,111gCO2/€ of your telecom invoice</t>
  </si>
  <si>
    <t>1300 kgCO2/on average in France</t>
  </si>
  <si>
    <t>France 0,130 gCO2/kwh Belgium 0,220 gC02/kwh, Lux 0,410 gC02/kwh, Germany 0,466gCO2/kwh, USA 0,550 gCO2/kwh</t>
  </si>
  <si>
    <t>Quantity</t>
  </si>
  <si>
    <t>Per person</t>
  </si>
  <si>
    <t>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</si>
</sst>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/>
    <xf numFmtId="0" fontId="1" fillId="2" borderId="1" xfId="0" applyFont="1" applyFill="1" applyBorder="1"/>
    <xf numFmtId="0" fontId="1" fillId="2" borderId="0" xfId="0" applyFont="1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Your CO2</a:t>
            </a:r>
            <a:r>
              <a:rPr lang="fr-FR" baseline="0"/>
              <a:t> Footprint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Feuil1!$D$4:$D$14</c:f>
              <c:strCache>
                <c:ptCount val="11"/>
                <c:pt idx="0">
                  <c:v>Electricity</c:v>
                </c:pt>
                <c:pt idx="1">
                  <c:v>Solar</c:v>
                </c:pt>
                <c:pt idx="2">
                  <c:v>House Fuel</c:v>
                </c:pt>
                <c:pt idx="3">
                  <c:v>Cars</c:v>
                </c:pt>
                <c:pt idx="4">
                  <c:v>Short Flights A/R</c:v>
                </c:pt>
                <c:pt idx="5">
                  <c:v>Long Flights A/R</c:v>
                </c:pt>
                <c:pt idx="6">
                  <c:v>Cruise boat</c:v>
                </c:pt>
                <c:pt idx="7">
                  <c:v>Meat</c:v>
                </c:pt>
                <c:pt idx="10">
                  <c:v>Other consumption</c:v>
                </c:pt>
              </c:strCache>
            </c:strRef>
          </c:cat>
          <c:val>
            <c:numRef>
              <c:f>Feuil1!$E$4:$E$14</c:f>
              <c:numCache>
                <c:formatCode>General</c:formatCode>
                <c:ptCount val="11"/>
                <c:pt idx="0">
                  <c:v>1760.0</c:v>
                </c:pt>
                <c:pt idx="1">
                  <c:v>220.0</c:v>
                </c:pt>
                <c:pt idx="2">
                  <c:v>7500.0</c:v>
                </c:pt>
                <c:pt idx="3">
                  <c:v>621</c:v>
                </c:pt>
                <c:pt idx="4">
                  <c:v>3456.0</c:v>
                </c:pt>
                <c:pt idx="5">
                  <c:v>2880.0</c:v>
                </c:pt>
                <c:pt idx="6">
                  <c:v>800.0</c:v>
                </c:pt>
                <c:pt idx="7">
                  <c:v>1600.0</c:v>
                </c:pt>
                <c:pt idx="8">
                  <c:v>600.0</c:v>
                </c:pt>
                <c:pt idx="9">
                  <c:v>880.0</c:v>
                </c:pt>
                <c:pt idx="10">
                  <c:v>7000.0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93853824"/>
        <c:axId val="1189672944"/>
      </c:barChart>
      <c:catAx>
        <c:axId val="1693853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9672944"/>
        <c:crosses val="autoZero"/>
        <c:auto val="1"/>
        <c:lblAlgn val="ctr"/>
        <c:lblOffset val="100"/>
        <c:noMultiLvlLbl val="0"/>
      </c:catAx>
      <c:valAx>
        <c:axId val="1189672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385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125742</xdr:colOff>
      <xdr:row>17</xdr:row>
      <xdr:rowOff>200183</xdr:rowOff>
    </xdr:from>
    <xdr:to>
      <xdr:col>0</xdr:col>
      <xdr:colOff>3109613</xdr:colOff>
      <xdr:row>31</xdr:row>
      <xdr:rowOff>126749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01" workbookViewId="0">
      <selection activeCell="F21" sqref="F21"/>
    </sheetView>
  </sheetViews>
  <sheetFormatPr baseColWidth="10" defaultRowHeight="16" x14ac:dyDescent="0.2"/>
  <cols>
    <col min="1" max="1" width="60" customWidth="1"/>
    <col min="2" max="2" width="10.5" customWidth="1"/>
    <col min="3" max="3" width="13.5" customWidth="1"/>
    <col min="4" max="4" width="18.1640625" customWidth="1"/>
    <col min="5" max="5" width="15" customWidth="1"/>
    <col min="6" max="6" width="52.83203125" customWidth="1"/>
  </cols>
  <sheetData>
    <row r="1" spans="1:6" s="1" customFormat="1" x14ac:dyDescent="0.2">
      <c r="A1" s="1" t="s">
        <v>20</v>
      </c>
      <c r="B1" s="1" t="s">
        <v>35</v>
      </c>
      <c r="C1" s="1" t="s">
        <v>0</v>
      </c>
      <c r="E1" s="1" t="s">
        <v>1</v>
      </c>
      <c r="F1" s="1" t="s">
        <v>37</v>
      </c>
    </row>
    <row r="3" spans="1:6" x14ac:dyDescent="0.2">
      <c r="A3" t="s">
        <v>11</v>
      </c>
      <c r="B3">
        <v>2</v>
      </c>
      <c r="C3">
        <v>300</v>
      </c>
      <c r="D3" t="s">
        <v>11</v>
      </c>
      <c r="E3">
        <f>B3*C3</f>
        <v>600</v>
      </c>
      <c r="F3" t="s">
        <v>12</v>
      </c>
    </row>
    <row r="4" spans="1:6" x14ac:dyDescent="0.2">
      <c r="A4" t="s">
        <v>21</v>
      </c>
      <c r="B4">
        <v>8000</v>
      </c>
      <c r="C4">
        <v>0.22</v>
      </c>
      <c r="D4" t="s">
        <v>5</v>
      </c>
      <c r="E4">
        <f>B4*C4</f>
        <v>1760</v>
      </c>
      <c r="F4" t="s">
        <v>34</v>
      </c>
    </row>
    <row r="5" spans="1:6" x14ac:dyDescent="0.2">
      <c r="A5" t="s">
        <v>22</v>
      </c>
      <c r="B5">
        <v>4000</v>
      </c>
      <c r="C5">
        <v>5.5E-2</v>
      </c>
      <c r="D5" t="s">
        <v>10</v>
      </c>
      <c r="E5">
        <f>B5*C5</f>
        <v>220</v>
      </c>
    </row>
    <row r="6" spans="1:6" x14ac:dyDescent="0.2">
      <c r="A6" t="s">
        <v>3</v>
      </c>
      <c r="B6">
        <v>3000</v>
      </c>
      <c r="C6">
        <v>2.5</v>
      </c>
      <c r="D6" t="s">
        <v>6</v>
      </c>
      <c r="E6">
        <f t="shared" ref="E6:E13" si="0">B6*C6</f>
        <v>7500</v>
      </c>
      <c r="F6" t="s">
        <v>16</v>
      </c>
    </row>
    <row r="7" spans="1:6" x14ac:dyDescent="0.2">
      <c r="A7" t="s">
        <v>4</v>
      </c>
      <c r="B7">
        <v>45000</v>
      </c>
      <c r="C7">
        <v>2.2999999999999998</v>
      </c>
      <c r="D7" t="s">
        <v>7</v>
      </c>
      <c r="E7">
        <f>B7/100*6*C7</f>
        <v>6209.9999999999991</v>
      </c>
      <c r="F7" t="s">
        <v>23</v>
      </c>
    </row>
    <row r="8" spans="1:6" x14ac:dyDescent="0.2">
      <c r="A8" t="s">
        <v>28</v>
      </c>
      <c r="B8">
        <v>12</v>
      </c>
      <c r="C8">
        <v>0.18</v>
      </c>
      <c r="D8" t="s">
        <v>14</v>
      </c>
      <c r="E8">
        <f>B8*C8*1600</f>
        <v>3456</v>
      </c>
      <c r="F8" t="s">
        <v>24</v>
      </c>
    </row>
    <row r="9" spans="1:6" x14ac:dyDescent="0.2">
      <c r="A9" t="s">
        <v>29</v>
      </c>
      <c r="B9">
        <v>2</v>
      </c>
      <c r="C9">
        <v>0.09</v>
      </c>
      <c r="D9" t="s">
        <v>15</v>
      </c>
      <c r="E9">
        <f>B9*C9*16000</f>
        <v>2880</v>
      </c>
      <c r="F9" t="s">
        <v>25</v>
      </c>
    </row>
    <row r="10" spans="1:6" x14ac:dyDescent="0.2">
      <c r="A10" t="s">
        <v>27</v>
      </c>
      <c r="B10">
        <v>1</v>
      </c>
      <c r="C10">
        <v>0.4</v>
      </c>
      <c r="D10" t="s">
        <v>19</v>
      </c>
      <c r="E10">
        <f>B10*C10*2000</f>
        <v>800</v>
      </c>
      <c r="F10" t="s">
        <v>26</v>
      </c>
    </row>
    <row r="11" spans="1:6" x14ac:dyDescent="0.2">
      <c r="A11" t="s">
        <v>30</v>
      </c>
      <c r="B11">
        <v>8</v>
      </c>
      <c r="C11">
        <v>200</v>
      </c>
      <c r="D11" t="s">
        <v>8</v>
      </c>
      <c r="E11">
        <f>C11*B11</f>
        <v>1600</v>
      </c>
      <c r="F11" t="s">
        <v>33</v>
      </c>
    </row>
    <row r="12" spans="1:6" x14ac:dyDescent="0.2">
      <c r="A12" t="s">
        <v>17</v>
      </c>
      <c r="B12">
        <v>100</v>
      </c>
      <c r="C12">
        <v>6</v>
      </c>
      <c r="E12">
        <f>B12*C12</f>
        <v>600</v>
      </c>
      <c r="F12" t="s">
        <v>18</v>
      </c>
    </row>
    <row r="13" spans="1:6" x14ac:dyDescent="0.2">
      <c r="A13" t="s">
        <v>13</v>
      </c>
      <c r="B13">
        <v>2000</v>
      </c>
      <c r="C13">
        <v>0.44</v>
      </c>
      <c r="E13">
        <f t="shared" si="0"/>
        <v>880</v>
      </c>
      <c r="F13" t="s">
        <v>32</v>
      </c>
    </row>
    <row r="14" spans="1:6" s="6" customFormat="1" x14ac:dyDescent="0.2">
      <c r="A14" s="6" t="s">
        <v>31</v>
      </c>
      <c r="B14" s="6">
        <v>3500</v>
      </c>
      <c r="C14" s="6">
        <f>B3</f>
        <v>2</v>
      </c>
      <c r="D14" s="6" t="s">
        <v>9</v>
      </c>
      <c r="E14" s="6">
        <f>B14*C14</f>
        <v>7000</v>
      </c>
    </row>
    <row r="16" spans="1:6" s="3" customFormat="1" x14ac:dyDescent="0.2">
      <c r="A16" s="2" t="s">
        <v>2</v>
      </c>
      <c r="B16" s="2"/>
      <c r="C16" s="2"/>
      <c r="D16" s="2"/>
      <c r="E16" s="2">
        <f>SUM(E4:E15)</f>
        <v>32906</v>
      </c>
      <c r="F16" s="3">
        <f>E16-E14</f>
        <v>25906</v>
      </c>
    </row>
    <row r="17" spans="1:6" s="5" customFormat="1" x14ac:dyDescent="0.2">
      <c r="A17" s="4" t="s">
        <v>36</v>
      </c>
      <c r="E17" s="4">
        <f>E16/4</f>
        <v>8226.5</v>
      </c>
      <c r="F17" s="4">
        <f>F16/4</f>
        <v>6476.5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2020-04-26T11:51:14Z</dcterms:created>
  <dcterms:modified xsi:type="dcterms:W3CDTF">2021-03-28T07:34:14Z</dcterms:modified>
</cp:coreProperties>
</file>